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сводная ведомость" sheetId="1" r:id="rId1"/>
    <sheet name="продуктовая раскладка" sheetId="2" r:id="rId2"/>
    <sheet name="топливная раскладка" sheetId="3" r:id="rId3"/>
  </sheets>
  <definedNames/>
  <calcPr fullCalcOnLoad="1"/>
</workbook>
</file>

<file path=xl/sharedStrings.xml><?xml version="1.0" encoding="utf-8"?>
<sst xmlns="http://schemas.openxmlformats.org/spreadsheetml/2006/main" count="70" uniqueCount="65">
  <si>
    <t>Сводная ведомость расходов</t>
  </si>
  <si>
    <t>№</t>
  </si>
  <si>
    <t>Наименование</t>
  </si>
  <si>
    <t>Сумма</t>
  </si>
  <si>
    <t>Топливо</t>
  </si>
  <si>
    <t>Питание</t>
  </si>
  <si>
    <t>На человека</t>
  </si>
  <si>
    <t>Каратау</t>
  </si>
  <si>
    <t>26-29 июля 2012 года</t>
  </si>
  <si>
    <t>Человек</t>
  </si>
  <si>
    <t>Итго</t>
  </si>
  <si>
    <t>количество дней - 4</t>
  </si>
  <si>
    <t>Количество участников - 10</t>
  </si>
  <si>
    <t>наименование</t>
  </si>
  <si>
    <t>на ч/д гр</t>
  </si>
  <si>
    <t>дней</t>
  </si>
  <si>
    <t>участников</t>
  </si>
  <si>
    <t>общий вес,кг</t>
  </si>
  <si>
    <t>цена за кг</t>
  </si>
  <si>
    <t>стоимость</t>
  </si>
  <si>
    <t>мясо тушеное</t>
  </si>
  <si>
    <t>сало</t>
  </si>
  <si>
    <t>масло подсолнечное</t>
  </si>
  <si>
    <t>рис</t>
  </si>
  <si>
    <t>гречка</t>
  </si>
  <si>
    <t>вермишель</t>
  </si>
  <si>
    <t>лук</t>
  </si>
  <si>
    <t>картофель</t>
  </si>
  <si>
    <t>свекла</t>
  </si>
  <si>
    <t>морковь</t>
  </si>
  <si>
    <t>чай</t>
  </si>
  <si>
    <t>сахар</t>
  </si>
  <si>
    <t>печенье</t>
  </si>
  <si>
    <t>молоко сгущенное</t>
  </si>
  <si>
    <t>Хлеб</t>
  </si>
  <si>
    <t>перец красный</t>
  </si>
  <si>
    <t>перец черный</t>
  </si>
  <si>
    <t>томат-паста</t>
  </si>
  <si>
    <t>капуста</t>
  </si>
  <si>
    <t>соль</t>
  </si>
  <si>
    <t>конфеты разные</t>
  </si>
  <si>
    <t>майонез</t>
  </si>
  <si>
    <t>кетчуп</t>
  </si>
  <si>
    <t>Итого</t>
  </si>
  <si>
    <t>На 1 человека</t>
  </si>
  <si>
    <t>Сумма на ч/д</t>
  </si>
  <si>
    <t>Составил А. Шакалов</t>
  </si>
  <si>
    <t xml:space="preserve">Каратау </t>
  </si>
  <si>
    <t>Топливная раскладка</t>
  </si>
  <si>
    <t>Автомобиль</t>
  </si>
  <si>
    <t>Расход топлива</t>
  </si>
  <si>
    <t>Пробег</t>
  </si>
  <si>
    <t>Цена</t>
  </si>
  <si>
    <t>Водитель</t>
  </si>
  <si>
    <t>Сузуки Гранд Витара</t>
  </si>
  <si>
    <t>Лобанов</t>
  </si>
  <si>
    <t>Тойота Сюрф</t>
  </si>
  <si>
    <t>Чаусов</t>
  </si>
  <si>
    <t>Нива 21213</t>
  </si>
  <si>
    <t>Шакалов</t>
  </si>
  <si>
    <t>Джип Чероки</t>
  </si>
  <si>
    <t>Трещегруб</t>
  </si>
  <si>
    <t xml:space="preserve"> </t>
  </si>
  <si>
    <t>26-29 июля 2012 г</t>
  </si>
  <si>
    <t>Продуктовая раскладка на Каратау, 26-29 июля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</si>
</sst>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00"/>
    <numFmt numFmtId="173" formatCode="0.0"/>
    <numFmt numFmtId="174" formatCode="#,##0.00_р_."/>
    <numFmt numFmtId="175" formatCode="_-* #,##0_р_._-;\-* #,##0_р_._-;_-* &quot;-&quot;??_р_._-;_-@_-"/>
  </numFmts>
  <fonts count="38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right"/>
    </xf>
    <xf numFmtId="174" fontId="2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75" fontId="0" fillId="0" borderId="10" xfId="58" applyNumberFormat="1" applyFont="1" applyBorder="1" applyAlignment="1">
      <alignment/>
    </xf>
    <xf numFmtId="0" fontId="0" fillId="0" borderId="15" xfId="0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75" fontId="20" fillId="0" borderId="10" xfId="58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175" fontId="20" fillId="0" borderId="17" xfId="58" applyNumberFormat="1" applyFont="1" applyBorder="1" applyAlignment="1">
      <alignment/>
    </xf>
    <xf numFmtId="0" fontId="20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.25390625" style="0" customWidth="1"/>
    <col min="2" max="2" width="18.125" style="0" customWidth="1"/>
    <col min="3" max="3" width="13.87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0</v>
      </c>
    </row>
    <row r="4" spans="1:3" ht="12.75">
      <c r="A4" t="s">
        <v>9</v>
      </c>
      <c r="C4">
        <v>10</v>
      </c>
    </row>
    <row r="5" spans="1:3" ht="12.75">
      <c r="A5" s="1" t="s">
        <v>1</v>
      </c>
      <c r="B5" s="1" t="s">
        <v>2</v>
      </c>
      <c r="C5" s="1" t="s">
        <v>3</v>
      </c>
    </row>
    <row r="6" spans="1:3" ht="12.75">
      <c r="A6" s="1">
        <v>1</v>
      </c>
      <c r="B6" s="1" t="s">
        <v>4</v>
      </c>
      <c r="C6" s="3">
        <v>64056</v>
      </c>
    </row>
    <row r="7" spans="1:3" ht="12.75">
      <c r="A7" s="1">
        <v>2</v>
      </c>
      <c r="B7" s="1" t="s">
        <v>5</v>
      </c>
      <c r="C7" s="3">
        <v>39404</v>
      </c>
    </row>
    <row r="8" spans="1:3" ht="12.75">
      <c r="A8" s="1"/>
      <c r="B8" s="1" t="s">
        <v>10</v>
      </c>
      <c r="C8" s="3">
        <f>C6+C7</f>
        <v>103460</v>
      </c>
    </row>
    <row r="9" spans="1:3" ht="12.75">
      <c r="A9" s="1"/>
      <c r="B9" s="1" t="s">
        <v>6</v>
      </c>
      <c r="C9" s="2">
        <f>C8/C4</f>
        <v>10346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tabSelected="1" zoomScalePageLayoutView="0" workbookViewId="0" topLeftCell="A21">
      <selection activeCell="G13" sqref="G13"/>
    </sheetView>
  </sheetViews>
  <sheetFormatPr defaultColWidth="9.00390625" defaultRowHeight="12.75"/>
  <cols>
    <col min="2" max="2" width="23.25390625" style="0" bestFit="1" customWidth="1"/>
    <col min="5" max="5" width="19.75390625" style="0" bestFit="1" customWidth="1"/>
    <col min="6" max="6" width="14.625" style="0" bestFit="1" customWidth="1"/>
    <col min="7" max="7" width="12.00390625" style="0" bestFit="1" customWidth="1"/>
    <col min="8" max="8" width="16.125" style="0" bestFit="1" customWidth="1"/>
  </cols>
  <sheetData>
    <row r="1" spans="1:8" ht="18">
      <c r="A1" s="21" t="s">
        <v>64</v>
      </c>
      <c r="B1" s="21"/>
      <c r="C1" s="21"/>
      <c r="D1" s="21"/>
      <c r="E1" s="21"/>
      <c r="F1" s="21"/>
      <c r="G1" s="21"/>
      <c r="H1" s="21"/>
    </row>
    <row r="2" spans="1:8" ht="18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8">
      <c r="A3" s="21" t="s">
        <v>12</v>
      </c>
      <c r="B3" s="21"/>
      <c r="C3" s="21"/>
      <c r="D3" s="21"/>
      <c r="E3" s="21"/>
      <c r="F3" s="21"/>
      <c r="G3" s="21"/>
      <c r="H3" s="21"/>
    </row>
    <row r="4" spans="1:8" ht="18">
      <c r="A4" s="4" t="s">
        <v>1</v>
      </c>
      <c r="B4" s="4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6" t="s">
        <v>18</v>
      </c>
      <c r="H4" s="7" t="s">
        <v>19</v>
      </c>
    </row>
    <row r="5" spans="1:8" ht="18">
      <c r="A5" s="5">
        <v>1</v>
      </c>
      <c r="B5" s="4" t="s">
        <v>20</v>
      </c>
      <c r="C5" s="5">
        <v>250</v>
      </c>
      <c r="D5" s="5">
        <v>4</v>
      </c>
      <c r="E5" s="5">
        <v>10</v>
      </c>
      <c r="F5" s="5">
        <f aca="true" t="shared" si="0" ref="F5:F24">(C5*D5*E5)/1000</f>
        <v>10</v>
      </c>
      <c r="G5" s="6">
        <v>1800</v>
      </c>
      <c r="H5" s="8">
        <f aca="true" t="shared" si="1" ref="H5:H24">F5*G5</f>
        <v>18000</v>
      </c>
    </row>
    <row r="6" spans="1:8" ht="18">
      <c r="A6" s="5">
        <v>2</v>
      </c>
      <c r="B6" s="4" t="s">
        <v>21</v>
      </c>
      <c r="C6" s="5">
        <v>100</v>
      </c>
      <c r="D6" s="5">
        <f>D5</f>
        <v>4</v>
      </c>
      <c r="E6" s="5">
        <f>E5</f>
        <v>10</v>
      </c>
      <c r="F6" s="5">
        <f t="shared" si="0"/>
        <v>4</v>
      </c>
      <c r="G6" s="6">
        <v>1600</v>
      </c>
      <c r="H6" s="8">
        <f t="shared" si="1"/>
        <v>6400</v>
      </c>
    </row>
    <row r="7" spans="1:8" ht="18">
      <c r="A7" s="5">
        <v>3</v>
      </c>
      <c r="B7" s="4" t="s">
        <v>22</v>
      </c>
      <c r="C7" s="5">
        <v>20</v>
      </c>
      <c r="D7" s="5">
        <f aca="true" t="shared" si="2" ref="D7:E21">D6</f>
        <v>4</v>
      </c>
      <c r="E7" s="5">
        <f t="shared" si="2"/>
        <v>10</v>
      </c>
      <c r="F7" s="5">
        <f t="shared" si="0"/>
        <v>0.8</v>
      </c>
      <c r="G7" s="6">
        <v>350</v>
      </c>
      <c r="H7" s="8">
        <f t="shared" si="1"/>
        <v>280</v>
      </c>
    </row>
    <row r="8" spans="1:8" ht="18">
      <c r="A8" s="5">
        <v>4</v>
      </c>
      <c r="B8" s="4" t="s">
        <v>23</v>
      </c>
      <c r="C8" s="5">
        <v>150</v>
      </c>
      <c r="D8" s="5">
        <f t="shared" si="2"/>
        <v>4</v>
      </c>
      <c r="E8" s="5">
        <f t="shared" si="2"/>
        <v>10</v>
      </c>
      <c r="F8" s="5">
        <f t="shared" si="0"/>
        <v>6</v>
      </c>
      <c r="G8" s="9">
        <v>250</v>
      </c>
      <c r="H8" s="8">
        <f t="shared" si="1"/>
        <v>1500</v>
      </c>
    </row>
    <row r="9" spans="1:8" ht="18">
      <c r="A9" s="5">
        <v>5</v>
      </c>
      <c r="B9" s="4" t="s">
        <v>24</v>
      </c>
      <c r="C9" s="5">
        <v>100</v>
      </c>
      <c r="D9" s="5">
        <f t="shared" si="2"/>
        <v>4</v>
      </c>
      <c r="E9" s="5">
        <f t="shared" si="2"/>
        <v>10</v>
      </c>
      <c r="F9" s="5">
        <f t="shared" si="0"/>
        <v>4</v>
      </c>
      <c r="G9" s="6">
        <v>250</v>
      </c>
      <c r="H9" s="8">
        <f t="shared" si="1"/>
        <v>1000</v>
      </c>
    </row>
    <row r="10" spans="1:8" ht="18">
      <c r="A10" s="5">
        <v>6</v>
      </c>
      <c r="B10" s="4" t="s">
        <v>25</v>
      </c>
      <c r="C10" s="5">
        <v>50</v>
      </c>
      <c r="D10" s="5">
        <f t="shared" si="2"/>
        <v>4</v>
      </c>
      <c r="E10" s="5">
        <f t="shared" si="2"/>
        <v>10</v>
      </c>
      <c r="F10" s="5">
        <f t="shared" si="0"/>
        <v>2</v>
      </c>
      <c r="G10" s="6">
        <v>150</v>
      </c>
      <c r="H10" s="8">
        <f t="shared" si="1"/>
        <v>300</v>
      </c>
    </row>
    <row r="11" spans="1:8" ht="18">
      <c r="A11" s="5">
        <v>7</v>
      </c>
      <c r="B11" s="4" t="s">
        <v>26</v>
      </c>
      <c r="C11" s="5">
        <v>25</v>
      </c>
      <c r="D11" s="5">
        <f t="shared" si="2"/>
        <v>4</v>
      </c>
      <c r="E11" s="5">
        <f t="shared" si="2"/>
        <v>10</v>
      </c>
      <c r="F11" s="5">
        <f t="shared" si="0"/>
        <v>1</v>
      </c>
      <c r="G11" s="6">
        <v>150</v>
      </c>
      <c r="H11" s="8">
        <f t="shared" si="1"/>
        <v>150</v>
      </c>
    </row>
    <row r="12" spans="1:8" ht="18">
      <c r="A12" s="5">
        <v>8</v>
      </c>
      <c r="B12" s="4" t="s">
        <v>27</v>
      </c>
      <c r="C12" s="5">
        <v>150</v>
      </c>
      <c r="D12" s="5">
        <f t="shared" si="2"/>
        <v>4</v>
      </c>
      <c r="E12" s="5">
        <f t="shared" si="2"/>
        <v>10</v>
      </c>
      <c r="F12" s="5">
        <f t="shared" si="0"/>
        <v>6</v>
      </c>
      <c r="G12" s="6">
        <v>150</v>
      </c>
      <c r="H12" s="8">
        <f t="shared" si="1"/>
        <v>900</v>
      </c>
    </row>
    <row r="13" spans="1:8" ht="18">
      <c r="A13" s="5">
        <v>9</v>
      </c>
      <c r="B13" s="4" t="s">
        <v>28</v>
      </c>
      <c r="C13" s="5">
        <v>25</v>
      </c>
      <c r="D13" s="5">
        <v>4</v>
      </c>
      <c r="E13" s="5">
        <v>10</v>
      </c>
      <c r="F13" s="5">
        <f>C13*D13*E13/1000</f>
        <v>1</v>
      </c>
      <c r="G13" s="6">
        <v>200</v>
      </c>
      <c r="H13" s="8">
        <f>F13*G13</f>
        <v>200</v>
      </c>
    </row>
    <row r="14" spans="1:8" ht="18">
      <c r="A14" s="5">
        <v>9</v>
      </c>
      <c r="B14" s="4" t="s">
        <v>29</v>
      </c>
      <c r="C14" s="5">
        <v>25</v>
      </c>
      <c r="D14" s="5">
        <f>D12</f>
        <v>4</v>
      </c>
      <c r="E14" s="5">
        <f>E12</f>
        <v>10</v>
      </c>
      <c r="F14" s="5">
        <f t="shared" si="0"/>
        <v>1</v>
      </c>
      <c r="G14" s="6">
        <v>150</v>
      </c>
      <c r="H14" s="8">
        <f t="shared" si="1"/>
        <v>150</v>
      </c>
    </row>
    <row r="15" spans="1:8" ht="18">
      <c r="A15" s="5">
        <v>11</v>
      </c>
      <c r="B15" s="4" t="s">
        <v>30</v>
      </c>
      <c r="C15" s="5">
        <v>10</v>
      </c>
      <c r="D15" s="5">
        <f t="shared" si="2"/>
        <v>4</v>
      </c>
      <c r="E15" s="5">
        <f t="shared" si="2"/>
        <v>10</v>
      </c>
      <c r="F15" s="5">
        <f t="shared" si="0"/>
        <v>0.4</v>
      </c>
      <c r="G15" s="6">
        <v>1000</v>
      </c>
      <c r="H15" s="8">
        <f t="shared" si="1"/>
        <v>400</v>
      </c>
    </row>
    <row r="16" spans="1:8" ht="18">
      <c r="A16" s="5">
        <v>12</v>
      </c>
      <c r="B16" s="4" t="s">
        <v>31</v>
      </c>
      <c r="C16" s="5">
        <v>100</v>
      </c>
      <c r="D16" s="5">
        <f t="shared" si="2"/>
        <v>4</v>
      </c>
      <c r="E16" s="5">
        <f t="shared" si="2"/>
        <v>10</v>
      </c>
      <c r="F16" s="5">
        <f t="shared" si="0"/>
        <v>4</v>
      </c>
      <c r="G16" s="6">
        <v>350</v>
      </c>
      <c r="H16" s="8">
        <f t="shared" si="1"/>
        <v>1400</v>
      </c>
    </row>
    <row r="17" spans="1:8" ht="18">
      <c r="A17" s="5">
        <v>13</v>
      </c>
      <c r="B17" s="4" t="s">
        <v>32</v>
      </c>
      <c r="C17" s="5">
        <v>100</v>
      </c>
      <c r="D17" s="5">
        <f t="shared" si="2"/>
        <v>4</v>
      </c>
      <c r="E17" s="5">
        <f t="shared" si="2"/>
        <v>10</v>
      </c>
      <c r="F17" s="5">
        <f t="shared" si="0"/>
        <v>4</v>
      </c>
      <c r="G17" s="6">
        <v>350</v>
      </c>
      <c r="H17" s="8">
        <f t="shared" si="1"/>
        <v>1400</v>
      </c>
    </row>
    <row r="18" spans="1:8" ht="18">
      <c r="A18" s="5">
        <v>14</v>
      </c>
      <c r="B18" s="4" t="s">
        <v>33</v>
      </c>
      <c r="C18" s="5">
        <v>50</v>
      </c>
      <c r="D18" s="5">
        <f t="shared" si="2"/>
        <v>4</v>
      </c>
      <c r="E18" s="5">
        <f t="shared" si="2"/>
        <v>10</v>
      </c>
      <c r="F18" s="5">
        <f t="shared" si="0"/>
        <v>2</v>
      </c>
      <c r="G18" s="6">
        <v>800</v>
      </c>
      <c r="H18" s="8">
        <f t="shared" si="1"/>
        <v>1600</v>
      </c>
    </row>
    <row r="19" spans="1:8" ht="18">
      <c r="A19" s="5">
        <v>15</v>
      </c>
      <c r="B19" s="4" t="s">
        <v>34</v>
      </c>
      <c r="C19" s="5">
        <v>200</v>
      </c>
      <c r="D19" s="5">
        <f t="shared" si="2"/>
        <v>4</v>
      </c>
      <c r="E19" s="5">
        <f t="shared" si="2"/>
        <v>10</v>
      </c>
      <c r="F19" s="5">
        <f t="shared" si="0"/>
        <v>8</v>
      </c>
      <c r="G19" s="6">
        <v>120</v>
      </c>
      <c r="H19" s="8">
        <f t="shared" si="1"/>
        <v>960</v>
      </c>
    </row>
    <row r="20" spans="1:8" ht="18">
      <c r="A20" s="5">
        <v>16</v>
      </c>
      <c r="B20" s="4" t="s">
        <v>35</v>
      </c>
      <c r="C20" s="5">
        <v>2</v>
      </c>
      <c r="D20" s="5">
        <f t="shared" si="2"/>
        <v>4</v>
      </c>
      <c r="E20" s="5">
        <f t="shared" si="2"/>
        <v>10</v>
      </c>
      <c r="F20" s="5">
        <f t="shared" si="0"/>
        <v>0.08</v>
      </c>
      <c r="G20" s="6">
        <v>1200</v>
      </c>
      <c r="H20" s="8">
        <f t="shared" si="1"/>
        <v>96</v>
      </c>
    </row>
    <row r="21" spans="1:8" ht="18">
      <c r="A21" s="5">
        <v>17</v>
      </c>
      <c r="B21" s="4" t="s">
        <v>36</v>
      </c>
      <c r="C21" s="5">
        <v>2</v>
      </c>
      <c r="D21" s="5">
        <f t="shared" si="2"/>
        <v>4</v>
      </c>
      <c r="E21" s="5">
        <f t="shared" si="2"/>
        <v>10</v>
      </c>
      <c r="F21" s="5">
        <f t="shared" si="0"/>
        <v>0.08</v>
      </c>
      <c r="G21" s="6">
        <v>1200</v>
      </c>
      <c r="H21" s="8">
        <f t="shared" si="1"/>
        <v>96</v>
      </c>
    </row>
    <row r="22" spans="1:8" ht="18">
      <c r="A22" s="5">
        <v>18</v>
      </c>
      <c r="B22" s="4" t="s">
        <v>37</v>
      </c>
      <c r="C22" s="5">
        <v>10</v>
      </c>
      <c r="D22" s="5">
        <v>4</v>
      </c>
      <c r="E22" s="5">
        <v>10</v>
      </c>
      <c r="F22" s="5">
        <f>C22*D22*E22/1000</f>
        <v>0.4</v>
      </c>
      <c r="G22" s="6">
        <v>500</v>
      </c>
      <c r="H22" s="8">
        <f t="shared" si="1"/>
        <v>200</v>
      </c>
    </row>
    <row r="23" spans="1:8" ht="18">
      <c r="A23" s="5">
        <v>19</v>
      </c>
      <c r="B23" s="4" t="s">
        <v>38</v>
      </c>
      <c r="C23" s="5">
        <v>100</v>
      </c>
      <c r="D23" s="5">
        <v>4</v>
      </c>
      <c r="E23" s="5">
        <v>10</v>
      </c>
      <c r="F23" s="5">
        <f>C23*D23*E23/1000</f>
        <v>4</v>
      </c>
      <c r="G23" s="6">
        <v>200</v>
      </c>
      <c r="H23" s="8">
        <f t="shared" si="1"/>
        <v>800</v>
      </c>
    </row>
    <row r="24" spans="1:8" ht="18">
      <c r="A24" s="5">
        <v>18</v>
      </c>
      <c r="B24" s="4" t="s">
        <v>39</v>
      </c>
      <c r="C24" s="5">
        <v>10</v>
      </c>
      <c r="D24" s="5">
        <f>D21</f>
        <v>4</v>
      </c>
      <c r="E24" s="5">
        <f>E21</f>
        <v>10</v>
      </c>
      <c r="F24" s="5">
        <f t="shared" si="0"/>
        <v>0.4</v>
      </c>
      <c r="G24" s="6">
        <v>30</v>
      </c>
      <c r="H24" s="8">
        <f t="shared" si="1"/>
        <v>12</v>
      </c>
    </row>
    <row r="25" spans="1:8" ht="18">
      <c r="A25" s="5">
        <v>19</v>
      </c>
      <c r="B25" s="4" t="s">
        <v>40</v>
      </c>
      <c r="C25" s="5">
        <v>50</v>
      </c>
      <c r="D25" s="5">
        <v>4</v>
      </c>
      <c r="E25" s="5">
        <v>10</v>
      </c>
      <c r="F25" s="5">
        <v>3.8</v>
      </c>
      <c r="G25" s="6">
        <v>600</v>
      </c>
      <c r="H25" s="8">
        <f>G25*F25</f>
        <v>2280</v>
      </c>
    </row>
    <row r="26" spans="1:8" ht="18">
      <c r="A26" s="5">
        <v>20</v>
      </c>
      <c r="B26" s="4" t="s">
        <v>41</v>
      </c>
      <c r="C26" s="5">
        <v>20</v>
      </c>
      <c r="D26" s="5">
        <v>4</v>
      </c>
      <c r="E26" s="5">
        <v>10</v>
      </c>
      <c r="F26" s="5">
        <f>C26*D26*E26/1000</f>
        <v>0.8</v>
      </c>
      <c r="G26" s="6">
        <v>800</v>
      </c>
      <c r="H26" s="8">
        <f>G26*F26</f>
        <v>640</v>
      </c>
    </row>
    <row r="27" spans="1:8" ht="18">
      <c r="A27" s="5">
        <v>21</v>
      </c>
      <c r="B27" s="4" t="s">
        <v>42</v>
      </c>
      <c r="C27" s="5">
        <v>20</v>
      </c>
      <c r="D27" s="5">
        <v>4</v>
      </c>
      <c r="E27" s="5">
        <v>10</v>
      </c>
      <c r="F27" s="5">
        <f>C27*D27*E27/1000</f>
        <v>0.8</v>
      </c>
      <c r="G27" s="6">
        <v>800</v>
      </c>
      <c r="H27" s="8">
        <f>G27*F27</f>
        <v>640</v>
      </c>
    </row>
    <row r="28" spans="1:8" ht="18">
      <c r="A28" s="10"/>
      <c r="B28" s="11" t="s">
        <v>43</v>
      </c>
      <c r="C28" s="10">
        <f>SUM(C5:C27)</f>
        <v>1569</v>
      </c>
      <c r="D28" s="10"/>
      <c r="E28" s="10"/>
      <c r="F28" s="10">
        <f>SUM(F5:F25)</f>
        <v>62.95999999999999</v>
      </c>
      <c r="G28" s="7"/>
      <c r="H28" s="8">
        <f>SUM(H5:H27)</f>
        <v>39404</v>
      </c>
    </row>
    <row r="29" spans="1:8" ht="18">
      <c r="A29" s="1"/>
      <c r="B29" s="12" t="s">
        <v>44</v>
      </c>
      <c r="C29" s="13"/>
      <c r="D29" s="13"/>
      <c r="E29" s="13">
        <v>10</v>
      </c>
      <c r="F29" s="13"/>
      <c r="G29" s="14"/>
      <c r="H29" s="8">
        <f>H28/E29</f>
        <v>3940.4</v>
      </c>
    </row>
    <row r="30" spans="1:8" ht="15">
      <c r="A30" s="4"/>
      <c r="B30" s="4" t="s">
        <v>45</v>
      </c>
      <c r="C30" s="5"/>
      <c r="D30" s="4"/>
      <c r="E30" s="15"/>
      <c r="F30" s="16"/>
      <c r="G30" s="4"/>
      <c r="H30" s="9">
        <f>H29/D25</f>
        <v>985.1</v>
      </c>
    </row>
    <row r="31" spans="1:8" ht="18">
      <c r="A31" s="17"/>
      <c r="B31" s="17"/>
      <c r="C31" s="18"/>
      <c r="D31" s="18"/>
      <c r="E31" s="18" t="s">
        <v>46</v>
      </c>
      <c r="F31" s="18"/>
      <c r="G31" s="19"/>
      <c r="H31" s="20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.875" style="0" customWidth="1"/>
    <col min="2" max="2" width="19.75390625" style="0" bestFit="1" customWidth="1"/>
    <col min="3" max="3" width="16.25390625" style="0" bestFit="1" customWidth="1"/>
    <col min="7" max="7" width="10.375" style="0" bestFit="1" customWidth="1"/>
  </cols>
  <sheetData>
    <row r="1" spans="1:3" ht="12.75">
      <c r="A1" s="22"/>
      <c r="B1" t="s">
        <v>47</v>
      </c>
      <c r="C1" s="22"/>
    </row>
    <row r="2" spans="1:4" ht="12.75">
      <c r="A2" s="22"/>
      <c r="B2" t="s">
        <v>63</v>
      </c>
      <c r="C2" s="22" t="s">
        <v>9</v>
      </c>
      <c r="D2">
        <v>10</v>
      </c>
    </row>
    <row r="3" spans="1:3" ht="13.5" thickBot="1">
      <c r="A3" s="22"/>
      <c r="B3" t="s">
        <v>48</v>
      </c>
      <c r="C3" s="22"/>
    </row>
    <row r="4" spans="1:7" ht="12.75">
      <c r="A4" s="23"/>
      <c r="B4" s="24" t="s">
        <v>49</v>
      </c>
      <c r="C4" s="25" t="s">
        <v>50</v>
      </c>
      <c r="D4" s="24" t="s">
        <v>51</v>
      </c>
      <c r="E4" s="24" t="s">
        <v>52</v>
      </c>
      <c r="F4" s="24" t="s">
        <v>3</v>
      </c>
      <c r="G4" s="26" t="s">
        <v>53</v>
      </c>
    </row>
    <row r="5" spans="1:7" ht="12.75">
      <c r="A5" s="27">
        <v>1</v>
      </c>
      <c r="B5" s="1" t="s">
        <v>54</v>
      </c>
      <c r="C5" s="28">
        <v>12</v>
      </c>
      <c r="D5" s="29">
        <v>1700</v>
      </c>
      <c r="E5" s="29">
        <v>112</v>
      </c>
      <c r="F5" s="30">
        <f>C5*D5*E5/100</f>
        <v>22848</v>
      </c>
      <c r="G5" s="31" t="s">
        <v>55</v>
      </c>
    </row>
    <row r="6" spans="1:7" ht="12.75">
      <c r="A6" s="27">
        <v>2</v>
      </c>
      <c r="B6" s="1" t="s">
        <v>56</v>
      </c>
      <c r="C6" s="28">
        <v>12</v>
      </c>
      <c r="D6" s="29">
        <v>1700</v>
      </c>
      <c r="E6" s="29">
        <v>90</v>
      </c>
      <c r="F6" s="30">
        <f>C6*D6*E6/100</f>
        <v>18360</v>
      </c>
      <c r="G6" s="31" t="s">
        <v>57</v>
      </c>
    </row>
    <row r="7" spans="1:7" ht="12.75">
      <c r="A7" s="27">
        <v>4</v>
      </c>
      <c r="B7" s="1" t="s">
        <v>58</v>
      </c>
      <c r="C7" s="28">
        <v>12</v>
      </c>
      <c r="D7" s="29">
        <v>1700</v>
      </c>
      <c r="E7" s="29">
        <v>112</v>
      </c>
      <c r="F7" s="30">
        <f>C7*D7*E7/100</f>
        <v>22848</v>
      </c>
      <c r="G7" s="31" t="s">
        <v>59</v>
      </c>
    </row>
    <row r="8" spans="1:7" ht="12.75">
      <c r="A8" s="27">
        <v>5</v>
      </c>
      <c r="B8" s="1" t="s">
        <v>60</v>
      </c>
      <c r="C8" s="28">
        <v>12</v>
      </c>
      <c r="D8" s="29">
        <v>1700</v>
      </c>
      <c r="E8" s="29">
        <v>112</v>
      </c>
      <c r="F8" s="30">
        <f>C8*D8*E8/100</f>
        <v>22848</v>
      </c>
      <c r="G8" s="31" t="s">
        <v>61</v>
      </c>
    </row>
    <row r="9" spans="1:7" ht="12.75">
      <c r="A9" s="32"/>
      <c r="B9" s="33" t="s">
        <v>43</v>
      </c>
      <c r="C9" s="34"/>
      <c r="D9" s="33"/>
      <c r="E9" s="33"/>
      <c r="F9" s="35">
        <f>SUM(F5:F7)</f>
        <v>64056</v>
      </c>
      <c r="G9" s="36"/>
    </row>
    <row r="10" spans="1:7" ht="13.5" thickBot="1">
      <c r="A10" s="37"/>
      <c r="B10" s="38" t="s">
        <v>44</v>
      </c>
      <c r="C10" s="39" t="s">
        <v>62</v>
      </c>
      <c r="D10" s="38"/>
      <c r="E10" s="38"/>
      <c r="F10" s="40">
        <f>F9/D2</f>
        <v>6405.6</v>
      </c>
      <c r="G10" s="4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ТОО "Адепт"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Бахыт</dc:creator>
  <cp:keywords/>
  <dc:description/>
  <cp:lastModifiedBy>Вера</cp:lastModifiedBy>
  <cp:lastPrinted>2012-07-19T04:50:45Z</cp:lastPrinted>
  <dcterms:created xsi:type="dcterms:W3CDTF">2009-03-16T09:24:46Z</dcterms:created>
  <dcterms:modified xsi:type="dcterms:W3CDTF">2012-07-19T06:46:28Z</dcterms:modified>
  <cp:category/>
  <cp:version/>
  <cp:contentType/>
  <cp:contentStatus/>
</cp:coreProperties>
</file>